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Sheet1" sheetId="1" r:id="rId1"/>
  </sheets>
  <definedNames>
    <definedName name="_xlnm.Print_Area" localSheetId="0">'Sheet1'!$A$1:$J$86</definedName>
    <definedName name="ProdQty">'Sheet1'!$C$2</definedName>
  </definedNames>
  <calcPr fullCalcOnLoad="1"/>
</workbook>
</file>

<file path=xl/sharedStrings.xml><?xml version="1.0" encoding="utf-8"?>
<sst xmlns="http://schemas.openxmlformats.org/spreadsheetml/2006/main" count="327" uniqueCount="267">
  <si>
    <t>Vacuum Tube Quartz Clock BOM</t>
  </si>
  <si>
    <t>Rev. 4  1/2/17</t>
  </si>
  <si>
    <t>Note-1: 9900 in Ord Qty indicates commodity or on-hand code</t>
  </si>
  <si>
    <t>Note-2: Tube manufacturers are given for reference only.</t>
  </si>
  <si>
    <t>Note-3: Cap voltages are minimum values. Higher is okay.</t>
  </si>
  <si>
    <t>Note-4: Film and ceramic cap tolerance is 5% unless specified.</t>
  </si>
  <si>
    <t>Note-5: Resistors are 1/2W 5% unless specified.</t>
  </si>
  <si>
    <t>Note-6: cer = ceramic, PP = polypropylene, film = polyester</t>
  </si>
  <si>
    <t>Note-7: Total cost is imprecise: doesn't include items on hand and DOES include extras for stock and vendor considerations. Some items may be extravagant.</t>
  </si>
  <si>
    <t>Note-8: Not shown: Screws, nuts, lockwashers.</t>
  </si>
  <si>
    <t>Qty</t>
  </si>
  <si>
    <t>Ord qty</t>
  </si>
  <si>
    <t>Cost</t>
  </si>
  <si>
    <t>Ext Cost</t>
  </si>
  <si>
    <t>Schem Ref Nos.</t>
  </si>
  <si>
    <t>Vendor</t>
  </si>
  <si>
    <t>Part#</t>
  </si>
  <si>
    <t>Value</t>
  </si>
  <si>
    <t>Description</t>
  </si>
  <si>
    <t>Comments</t>
  </si>
  <si>
    <t>P1</t>
  </si>
  <si>
    <t>Mouser</t>
  </si>
  <si>
    <t>562-311010-01</t>
  </si>
  <si>
    <t>AC line cord</t>
  </si>
  <si>
    <t>J1</t>
  </si>
  <si>
    <t>562-738W-CX2-01</t>
  </si>
  <si>
    <t>AC-outlet, single, panel mount, Qualtek</t>
  </si>
  <si>
    <t>Lowes</t>
  </si>
  <si>
    <t>364270</t>
  </si>
  <si>
    <t>brace, corner (pack of four)</t>
  </si>
  <si>
    <t>for mounting perfboard for two trimmer caps</t>
  </si>
  <si>
    <t>C10, C13, C32</t>
  </si>
  <si>
    <t>75-561R10TCCQ10BA</t>
  </si>
  <si>
    <t>10pF 250V</t>
  </si>
  <si>
    <t>capacitor, cer, C0G</t>
  </si>
  <si>
    <t>C21</t>
  </si>
  <si>
    <t xml:space="preserve">140-102N6-330J-RC </t>
  </si>
  <si>
    <t>33pF 250V</t>
  </si>
  <si>
    <t>capacitor, cer, C0G, 22mm LDs</t>
  </si>
  <si>
    <t>C16</t>
  </si>
  <si>
    <t>75-561R10TCCQ47</t>
  </si>
  <si>
    <t>47pF 250V</t>
  </si>
  <si>
    <t>C33</t>
  </si>
  <si>
    <t>56pF 250V</t>
  </si>
  <si>
    <t>C11, C12</t>
  </si>
  <si>
    <t>667-ECW-HC3F242J</t>
  </si>
  <si>
    <t>2.4nF 250V</t>
  </si>
  <si>
    <t>capacitor, PP, 3KV part used for lead size/spacing</t>
  </si>
  <si>
    <t>orig 5nF</t>
  </si>
  <si>
    <t>C3</t>
  </si>
  <si>
    <t>75-561R10TCCT10</t>
  </si>
  <si>
    <t>100pF 250V</t>
  </si>
  <si>
    <t>C17, C18, C19, C20, C25</t>
  </si>
  <si>
    <t xml:space="preserve">667-ECW-H8513JV </t>
  </si>
  <si>
    <t>0.051 250V</t>
  </si>
  <si>
    <t>capacitor, PP</t>
  </si>
  <si>
    <t>orig 0.05</t>
  </si>
  <si>
    <t>C23</t>
  </si>
  <si>
    <t>0.022 50V</t>
  </si>
  <si>
    <t>capacitor, film</t>
  </si>
  <si>
    <t>orig 0.02</t>
  </si>
  <si>
    <t>C26</t>
  </si>
  <si>
    <t>47uF 25V</t>
  </si>
  <si>
    <t>capacitor, electrolytic</t>
  </si>
  <si>
    <t>orig 50uF</t>
  </si>
  <si>
    <t>C27, C30, C31</t>
  </si>
  <si>
    <t>22uF 450V</t>
  </si>
  <si>
    <t>orig 16uF</t>
  </si>
  <si>
    <t>C28</t>
  </si>
  <si>
    <t xml:space="preserve">667-ECW-FD2W155J </t>
  </si>
  <si>
    <t>1.5uF 350V</t>
  </si>
  <si>
    <t>orig 0.5uF</t>
  </si>
  <si>
    <t>C4, C9, C24, C29</t>
  </si>
  <si>
    <t>0.1 400V</t>
  </si>
  <si>
    <t>C5</t>
  </si>
  <si>
    <t>FK14C0G2E821J</t>
  </si>
  <si>
    <t>820pF 250V</t>
  </si>
  <si>
    <t>short leads, orig 790pF</t>
  </si>
  <si>
    <t>C6</t>
  </si>
  <si>
    <t>810-FK18C0G2E471J</t>
  </si>
  <si>
    <t>470pF 250V</t>
  </si>
  <si>
    <t>short leads</t>
  </si>
  <si>
    <t>C7, C14, C15, C22</t>
  </si>
  <si>
    <t>10nF 250V</t>
  </si>
  <si>
    <t>capacitor</t>
  </si>
  <si>
    <t>C8</t>
  </si>
  <si>
    <t>680pF 100V</t>
  </si>
  <si>
    <t>orig 1000pF</t>
  </si>
  <si>
    <t>C1</t>
  </si>
  <si>
    <t>2-8pF 250V</t>
  </si>
  <si>
    <t>capacitor, trimmer</t>
  </si>
  <si>
    <t>C2</t>
  </si>
  <si>
    <t>4.5-65pF 250V</t>
  </si>
  <si>
    <t>563-AC-1421</t>
  </si>
  <si>
    <t>3x9x15"</t>
  </si>
  <si>
    <t>chassis, aluminum</t>
  </si>
  <si>
    <t>Amazon/Bud</t>
  </si>
  <si>
    <t>BPA-1522</t>
  </si>
  <si>
    <t>9x15"</t>
  </si>
  <si>
    <t>cover, bottom for AC-1421 chassis</t>
  </si>
  <si>
    <t>forgot to order from Mouser</t>
  </si>
  <si>
    <t>Y1</t>
  </si>
  <si>
    <t>eBay</t>
  </si>
  <si>
    <t>120kHz</t>
  </si>
  <si>
    <t>crystal, vintage, Northern Engring Labs T9-D series</t>
  </si>
  <si>
    <t>Bill's original was bad, see text</t>
  </si>
  <si>
    <t>F1</t>
  </si>
  <si>
    <t>2A slow</t>
  </si>
  <si>
    <t>fuse</t>
  </si>
  <si>
    <t>Fry's</t>
  </si>
  <si>
    <t>576-03450603HX020</t>
  </si>
  <si>
    <t>1.25" fuses</t>
  </si>
  <si>
    <t>fuse holder</t>
  </si>
  <si>
    <t>L1</t>
  </si>
  <si>
    <t>546-1535B</t>
  </si>
  <si>
    <t>2.5mH</t>
  </si>
  <si>
    <t>inductor</t>
  </si>
  <si>
    <t>Hammond, DCR=9</t>
  </si>
  <si>
    <t>L2</t>
  </si>
  <si>
    <t>546-193J</t>
  </si>
  <si>
    <t>10H 150mA</t>
  </si>
  <si>
    <t>inductor (choke)</t>
  </si>
  <si>
    <t>Hammond version rated 200mA</t>
  </si>
  <si>
    <t>J2</t>
  </si>
  <si>
    <t>3542-2</t>
  </si>
  <si>
    <t>jack, pin tip, red, Pomona, for AC output test point</t>
  </si>
  <si>
    <t>Mfr# 3542-2</t>
  </si>
  <si>
    <t>J3</t>
  </si>
  <si>
    <t>Digikey</t>
  </si>
  <si>
    <t>501-1091-ND</t>
  </si>
  <si>
    <t>jack, pin tip, black, Pomona, for AC output test point</t>
  </si>
  <si>
    <t>Mfr# 3542-0</t>
  </si>
  <si>
    <t>NL1</t>
  </si>
  <si>
    <t>607-1050QC2</t>
  </si>
  <si>
    <t>120VAC</t>
  </si>
  <si>
    <t>lamp, neon, panel mount, 1050QC2, w/resistor</t>
  </si>
  <si>
    <t>perfboard, preferably FR-4, 1.2 x 0.8"</t>
  </si>
  <si>
    <t>for mounting two trimmer caps</t>
  </si>
  <si>
    <t>R28</t>
  </si>
  <si>
    <t>SurSalesNeb</t>
  </si>
  <si>
    <t>RCV-RV4LAYSA504A</t>
  </si>
  <si>
    <t>500K</t>
  </si>
  <si>
    <t>pot Ohmite slot adjust</t>
  </si>
  <si>
    <t>Level pot</t>
  </si>
  <si>
    <t>R22, R23</t>
  </si>
  <si>
    <t>RCV-JA1L040S254</t>
  </si>
  <si>
    <t>250K</t>
  </si>
  <si>
    <t>pot Type J Allen Bradley Slot-Lk Nut</t>
  </si>
  <si>
    <t>R14, R19</t>
  </si>
  <si>
    <t>Antique ES</t>
  </si>
  <si>
    <t>R-VPEC-100KL</t>
  </si>
  <si>
    <t>100K</t>
  </si>
  <si>
    <t>pot Precision Electronics, Linear, 28mm</t>
  </si>
  <si>
    <t>R13</t>
  </si>
  <si>
    <t>R-VPEC-25KL</t>
  </si>
  <si>
    <t>25K</t>
  </si>
  <si>
    <t>R8, R9, R18</t>
  </si>
  <si>
    <t>RCV-137-6127</t>
  </si>
  <si>
    <t>10K</t>
  </si>
  <si>
    <t>pot slotted Clarostat Lo Noise, 1W Lk Nt</t>
  </si>
  <si>
    <t>R1</t>
  </si>
  <si>
    <t>2.2M</t>
  </si>
  <si>
    <t>resistor, carbon film, 1/2W</t>
  </si>
  <si>
    <t>orig 2M</t>
  </si>
  <si>
    <t>R10</t>
  </si>
  <si>
    <t>270</t>
  </si>
  <si>
    <t>R15</t>
  </si>
  <si>
    <t>603-CFR-50JR-521K</t>
  </si>
  <si>
    <t>1K</t>
  </si>
  <si>
    <t>resistor, carbon film, 1/2W Yageo</t>
  </si>
  <si>
    <t>R16, R17, R37</t>
  </si>
  <si>
    <t>47K</t>
  </si>
  <si>
    <t>R2</t>
  </si>
  <si>
    <t>33K</t>
  </si>
  <si>
    <t>R20, R21, R27</t>
  </si>
  <si>
    <t>660-CF1/2C104J</t>
  </si>
  <si>
    <t>resistor, carbon film, 1/2W KOA</t>
  </si>
  <si>
    <t>R24</t>
  </si>
  <si>
    <t>270K</t>
  </si>
  <si>
    <t>R25</t>
  </si>
  <si>
    <t>1M</t>
  </si>
  <si>
    <t>R29</t>
  </si>
  <si>
    <t>270 1W</t>
  </si>
  <si>
    <t>resistor, carbon film, 1W</t>
  </si>
  <si>
    <t>orig 2W. using 2W on hand</t>
  </si>
  <si>
    <t>R3</t>
  </si>
  <si>
    <t>293-62K-RC</t>
  </si>
  <si>
    <t>62K</t>
  </si>
  <si>
    <t>resistor, carbon film, 1/2W Xicon</t>
  </si>
  <si>
    <t>R31, R39</t>
  </si>
  <si>
    <t>68K</t>
  </si>
  <si>
    <t>R32, R33</t>
  </si>
  <si>
    <t>68</t>
  </si>
  <si>
    <t>R34, R36, R40</t>
  </si>
  <si>
    <t>1</t>
  </si>
  <si>
    <t>R35</t>
  </si>
  <si>
    <t>47K 2W</t>
  </si>
  <si>
    <t>resistor, carbon film, 2W</t>
  </si>
  <si>
    <t>flameproof too small using NOS</t>
  </si>
  <si>
    <t>R38</t>
  </si>
  <si>
    <t>10M</t>
  </si>
  <si>
    <t>substituting 1/4W</t>
  </si>
  <si>
    <t>R4</t>
  </si>
  <si>
    <t>470K</t>
  </si>
  <si>
    <t>R5, R26</t>
  </si>
  <si>
    <t>293-2K-RC</t>
  </si>
  <si>
    <t>2K</t>
  </si>
  <si>
    <t>R6, R7, R11, R12</t>
  </si>
  <si>
    <t>R30</t>
  </si>
  <si>
    <t>(RWA) 0161</t>
  </si>
  <si>
    <t>3.5K 25W</t>
  </si>
  <si>
    <t>rheostat, 25W</t>
  </si>
  <si>
    <t>orig 3K 20W</t>
  </si>
  <si>
    <t>pacifictv.ca</t>
  </si>
  <si>
    <t>K8A-8R1</t>
  </si>
  <si>
    <t>socket, octal, ring mount, with snap ring, 1-11/64 hole</t>
  </si>
  <si>
    <t>eBay memotronics_Iic</t>
  </si>
  <si>
    <t>strain relief for round cable, hole 0.55"</t>
  </si>
  <si>
    <t>S1</t>
  </si>
  <si>
    <t>switch, SPST, full size toggle</t>
  </si>
  <si>
    <t>TPA, TPB, TPC, TPD, TPE, TPF</t>
  </si>
  <si>
    <t>eBay shop4x4</t>
  </si>
  <si>
    <t>red and black</t>
  </si>
  <si>
    <t>terminal, binding post</t>
  </si>
  <si>
    <t>eBay shop4x4 "20 Pcs Speaker Amplifier Terminal Binding Post"</t>
  </si>
  <si>
    <t>terminal strip, vintage, 5-posn (center gnd)</t>
  </si>
  <si>
    <t>cut as needed to make smaller strips</t>
  </si>
  <si>
    <t>574-T68/C</t>
  </si>
  <si>
    <t>terminal, wire-wrap, Vector (pack of 100)</t>
  </si>
  <si>
    <t>for terminals on trimmer perfboard (see drawing)</t>
  </si>
  <si>
    <t>T1</t>
  </si>
  <si>
    <t>546-125D</t>
  </si>
  <si>
    <t>transformer, output, 10W, Hammond</t>
  </si>
  <si>
    <t>T2</t>
  </si>
  <si>
    <t>546-270DX</t>
  </si>
  <si>
    <t>transformer, power, Hammond 550VCT 6.3 5.0</t>
  </si>
  <si>
    <t>orig 500VCT</t>
  </si>
  <si>
    <t>V1</t>
  </si>
  <si>
    <t>eBay-Vintageelectron</t>
  </si>
  <si>
    <t>6SJ7GT</t>
  </si>
  <si>
    <t>tube, NOS</t>
  </si>
  <si>
    <t>eBay shop:Vintageelectron NOS JAN Sylvania</t>
  </si>
  <si>
    <t>V2</t>
  </si>
  <si>
    <t>McShane</t>
  </si>
  <si>
    <t>6SN7WGT</t>
  </si>
  <si>
    <t>6SN7</t>
  </si>
  <si>
    <t>"NOS/NIB"</t>
  </si>
  <si>
    <t>V3, V4, V5, V6</t>
  </si>
  <si>
    <t>T-6SL7GT-SOVT ID:4765</t>
  </si>
  <si>
    <t>6SL7</t>
  </si>
  <si>
    <t>Sovtek new production, 4 working well</t>
  </si>
  <si>
    <t>V7</t>
  </si>
  <si>
    <t>T-6V6 ID:4775</t>
  </si>
  <si>
    <t>6V6</t>
  </si>
  <si>
    <t>tube, NOS, metal</t>
  </si>
  <si>
    <t>"NOS"</t>
  </si>
  <si>
    <t>V8</t>
  </si>
  <si>
    <t>5Y3WGTA JAN Philips</t>
  </si>
  <si>
    <t>5Y3</t>
  </si>
  <si>
    <t>Philips, "NOS, JAN boxed"</t>
  </si>
  <si>
    <t>V9</t>
  </si>
  <si>
    <t>0D3 GE NOS</t>
  </si>
  <si>
    <t>VR150/0D3</t>
  </si>
  <si>
    <t>tube, voltage regulator</t>
  </si>
  <si>
    <t>"NOS in white box"</t>
  </si>
  <si>
    <t>Not accurate. See Note-7.</t>
  </si>
  <si>
    <t>components (sum of column-A)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</si>
</sst>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.00"/>
    <numFmt numFmtId="166" formatCode="@"/>
    <numFmt numFmtId="167" formatCode="0"/>
  </numFmts>
  <fonts count="6"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3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="125" zoomScaleNormal="125" workbookViewId="0" topLeftCell="A31">
      <selection activeCell="A63" sqref="A63:IV63"/>
    </sheetView>
  </sheetViews>
  <sheetFormatPr defaultColWidth="9.140625" defaultRowHeight="12.75"/>
  <cols>
    <col min="1" max="1" width="3.7109375" style="1" customWidth="1"/>
    <col min="2" max="2" width="5.8515625" style="1" customWidth="1"/>
    <col min="3" max="3" width="6.7109375" style="2" customWidth="1"/>
    <col min="4" max="4" width="7.8515625" style="2" customWidth="1"/>
    <col min="5" max="5" width="19.28125" style="1" customWidth="1"/>
    <col min="6" max="6" width="10.57421875" style="1" customWidth="1"/>
    <col min="7" max="7" width="21.140625" style="3" customWidth="1"/>
    <col min="8" max="8" width="10.7109375" style="3" customWidth="1"/>
    <col min="9" max="9" width="40.140625" style="1" customWidth="1"/>
    <col min="10" max="10" width="34.8515625" style="1" customWidth="1"/>
    <col min="11" max="16384" width="9.140625" style="1" customWidth="1"/>
  </cols>
  <sheetData>
    <row r="1" spans="1:6" ht="15.75">
      <c r="A1" s="4" t="s">
        <v>0</v>
      </c>
      <c r="F1" s="1" t="s">
        <v>1</v>
      </c>
    </row>
    <row r="2" ht="12.75">
      <c r="A2" s="5"/>
    </row>
    <row r="3" ht="12.75">
      <c r="A3" s="1" t="s">
        <v>2</v>
      </c>
    </row>
    <row r="4" ht="12.75">
      <c r="A4" s="6" t="s">
        <v>3</v>
      </c>
    </row>
    <row r="5" ht="12.75">
      <c r="A5" s="6" t="s">
        <v>4</v>
      </c>
    </row>
    <row r="6" ht="12.75">
      <c r="A6" s="6" t="s">
        <v>5</v>
      </c>
    </row>
    <row r="7" ht="12.75">
      <c r="A7" s="6" t="s">
        <v>6</v>
      </c>
    </row>
    <row r="8" ht="12.75">
      <c r="A8" s="6" t="s">
        <v>7</v>
      </c>
    </row>
    <row r="9" ht="12.75">
      <c r="A9" s="6" t="s">
        <v>8</v>
      </c>
    </row>
    <row r="10" ht="12.75">
      <c r="A10" s="6" t="s">
        <v>9</v>
      </c>
    </row>
    <row r="11" ht="12.75">
      <c r="A11" s="6"/>
    </row>
    <row r="12" ht="12.75">
      <c r="A12" s="7"/>
    </row>
    <row r="13" spans="1:10" s="13" customFormat="1" ht="13.5">
      <c r="A13" s="8" t="s">
        <v>10</v>
      </c>
      <c r="B13" s="9" t="s">
        <v>11</v>
      </c>
      <c r="C13" s="10" t="s">
        <v>12</v>
      </c>
      <c r="D13" s="10" t="s">
        <v>13</v>
      </c>
      <c r="E13" s="8" t="s">
        <v>14</v>
      </c>
      <c r="F13" s="8" t="s">
        <v>15</v>
      </c>
      <c r="G13" s="11" t="s">
        <v>16</v>
      </c>
      <c r="H13" s="11" t="s">
        <v>17</v>
      </c>
      <c r="I13" s="8" t="s">
        <v>18</v>
      </c>
      <c r="J13" s="12" t="s">
        <v>19</v>
      </c>
    </row>
    <row r="14" spans="1:9" ht="12.75">
      <c r="A14" s="1">
        <v>1</v>
      </c>
      <c r="B14" s="1">
        <v>1</v>
      </c>
      <c r="C14" s="2">
        <v>6.14</v>
      </c>
      <c r="D14" s="2">
        <f aca="true" t="shared" si="0" ref="D14:D19">IF(B14&gt;9000,0,B14*C14)</f>
        <v>6.14</v>
      </c>
      <c r="E14" s="3" t="s">
        <v>20</v>
      </c>
      <c r="F14" s="1" t="s">
        <v>21</v>
      </c>
      <c r="G14" s="3" t="s">
        <v>22</v>
      </c>
      <c r="I14" s="1" t="s">
        <v>23</v>
      </c>
    </row>
    <row r="15" spans="1:9" ht="12.75">
      <c r="A15" s="1">
        <v>1</v>
      </c>
      <c r="B15" s="1">
        <v>9900</v>
      </c>
      <c r="C15" s="2">
        <v>0.98</v>
      </c>
      <c r="D15" s="2">
        <f t="shared" si="0"/>
        <v>0</v>
      </c>
      <c r="E15" s="3" t="s">
        <v>24</v>
      </c>
      <c r="F15" s="1" t="s">
        <v>21</v>
      </c>
      <c r="G15" s="3" t="s">
        <v>25</v>
      </c>
      <c r="H15" s="5"/>
      <c r="I15" s="3" t="s">
        <v>26</v>
      </c>
    </row>
    <row r="16" spans="1:10" ht="12.75">
      <c r="A16" s="1">
        <v>1</v>
      </c>
      <c r="B16" s="1">
        <v>4</v>
      </c>
      <c r="C16" s="2">
        <v>0.92</v>
      </c>
      <c r="D16" s="2">
        <f t="shared" si="0"/>
        <v>3.68</v>
      </c>
      <c r="E16" s="3"/>
      <c r="F16" s="1" t="s">
        <v>27</v>
      </c>
      <c r="G16" s="3" t="s">
        <v>28</v>
      </c>
      <c r="H16" s="5"/>
      <c r="I16" s="3" t="s">
        <v>29</v>
      </c>
      <c r="J16" s="1" t="s">
        <v>30</v>
      </c>
    </row>
    <row r="17" spans="1:9" ht="12.75">
      <c r="A17" s="1">
        <v>3</v>
      </c>
      <c r="B17" s="1">
        <v>3</v>
      </c>
      <c r="C17" s="2">
        <v>0.56</v>
      </c>
      <c r="D17" s="2">
        <f t="shared" si="0"/>
        <v>1.6800000000000002</v>
      </c>
      <c r="E17" s="3" t="s">
        <v>31</v>
      </c>
      <c r="F17" s="1" t="s">
        <v>21</v>
      </c>
      <c r="G17" s="3" t="s">
        <v>32</v>
      </c>
      <c r="H17" s="3" t="s">
        <v>33</v>
      </c>
      <c r="I17" s="1" t="s">
        <v>34</v>
      </c>
    </row>
    <row r="18" spans="1:9" ht="12.75">
      <c r="A18" s="1">
        <v>1</v>
      </c>
      <c r="B18" s="1">
        <v>10</v>
      </c>
      <c r="C18" s="2">
        <v>0.14</v>
      </c>
      <c r="D18" s="2">
        <f t="shared" si="0"/>
        <v>1.4000000000000001</v>
      </c>
      <c r="E18" s="3" t="s">
        <v>35</v>
      </c>
      <c r="F18" s="1" t="s">
        <v>21</v>
      </c>
      <c r="G18" s="3" t="s">
        <v>36</v>
      </c>
      <c r="H18" s="3" t="s">
        <v>37</v>
      </c>
      <c r="I18" s="1" t="s">
        <v>38</v>
      </c>
    </row>
    <row r="19" spans="1:9" ht="12.75">
      <c r="A19" s="1">
        <v>1</v>
      </c>
      <c r="B19" s="1">
        <v>3</v>
      </c>
      <c r="C19" s="2">
        <v>0.86</v>
      </c>
      <c r="D19" s="2">
        <f t="shared" si="0"/>
        <v>2.58</v>
      </c>
      <c r="E19" s="3" t="s">
        <v>39</v>
      </c>
      <c r="F19" s="1" t="s">
        <v>21</v>
      </c>
      <c r="G19" s="3" t="s">
        <v>40</v>
      </c>
      <c r="H19" s="3" t="s">
        <v>41</v>
      </c>
      <c r="I19" s="1" t="s">
        <v>34</v>
      </c>
    </row>
    <row r="20" spans="1:9" ht="12.75">
      <c r="A20" s="1">
        <v>1</v>
      </c>
      <c r="B20" s="1">
        <v>9900</v>
      </c>
      <c r="E20" s="3" t="s">
        <v>42</v>
      </c>
      <c r="H20" s="3" t="s">
        <v>43</v>
      </c>
      <c r="I20" s="1" t="s">
        <v>34</v>
      </c>
    </row>
    <row r="21" spans="1:10" ht="12.75">
      <c r="A21" s="1">
        <v>2</v>
      </c>
      <c r="B21" s="1">
        <v>3</v>
      </c>
      <c r="C21" s="2">
        <v>0.71</v>
      </c>
      <c r="D21" s="2">
        <f aca="true" t="shared" si="1" ref="D21:D44">IF(B21&gt;9000,0,B21*C21)</f>
        <v>2.13</v>
      </c>
      <c r="E21" s="3" t="s">
        <v>44</v>
      </c>
      <c r="F21" s="1" t="s">
        <v>21</v>
      </c>
      <c r="G21" s="3" t="s">
        <v>45</v>
      </c>
      <c r="H21" s="3" t="s">
        <v>46</v>
      </c>
      <c r="I21" s="1" t="s">
        <v>47</v>
      </c>
      <c r="J21" s="1" t="s">
        <v>48</v>
      </c>
    </row>
    <row r="22" spans="1:9" ht="12.75">
      <c r="A22" s="1">
        <v>1</v>
      </c>
      <c r="B22" s="1">
        <v>3</v>
      </c>
      <c r="C22" s="2">
        <v>0.93</v>
      </c>
      <c r="D22" s="2">
        <f t="shared" si="1"/>
        <v>2.79</v>
      </c>
      <c r="E22" s="3" t="s">
        <v>49</v>
      </c>
      <c r="F22" s="1" t="s">
        <v>21</v>
      </c>
      <c r="G22" s="3" t="s">
        <v>50</v>
      </c>
      <c r="H22" s="3" t="s">
        <v>51</v>
      </c>
      <c r="I22" s="1" t="s">
        <v>34</v>
      </c>
    </row>
    <row r="23" spans="1:10" ht="12.75">
      <c r="A23" s="1">
        <v>5</v>
      </c>
      <c r="B23" s="1">
        <v>10</v>
      </c>
      <c r="C23" s="2">
        <v>0.63</v>
      </c>
      <c r="D23" s="2">
        <f t="shared" si="1"/>
        <v>6.3</v>
      </c>
      <c r="E23" s="3" t="s">
        <v>52</v>
      </c>
      <c r="F23" s="1" t="s">
        <v>21</v>
      </c>
      <c r="G23" s="3" t="s">
        <v>53</v>
      </c>
      <c r="H23" s="3" t="s">
        <v>54</v>
      </c>
      <c r="I23" s="1" t="s">
        <v>55</v>
      </c>
      <c r="J23" s="1" t="s">
        <v>56</v>
      </c>
    </row>
    <row r="24" spans="1:10" ht="12.75">
      <c r="A24" s="1">
        <v>1</v>
      </c>
      <c r="B24" s="1">
        <v>9900</v>
      </c>
      <c r="D24" s="2">
        <f t="shared" si="1"/>
        <v>0</v>
      </c>
      <c r="E24" s="3" t="s">
        <v>57</v>
      </c>
      <c r="H24" s="3" t="s">
        <v>58</v>
      </c>
      <c r="I24" s="1" t="s">
        <v>59</v>
      </c>
      <c r="J24" s="1" t="s">
        <v>60</v>
      </c>
    </row>
    <row r="25" spans="1:10" ht="12.75">
      <c r="A25" s="1">
        <v>1</v>
      </c>
      <c r="B25" s="1">
        <v>9900</v>
      </c>
      <c r="D25" s="2">
        <f t="shared" si="1"/>
        <v>0</v>
      </c>
      <c r="E25" s="3" t="s">
        <v>61</v>
      </c>
      <c r="H25" s="3" t="s">
        <v>62</v>
      </c>
      <c r="I25" s="1" t="s">
        <v>63</v>
      </c>
      <c r="J25" s="1" t="s">
        <v>64</v>
      </c>
    </row>
    <row r="26" spans="1:10" ht="12.75">
      <c r="A26" s="1">
        <v>3</v>
      </c>
      <c r="B26" s="1">
        <v>9900</v>
      </c>
      <c r="D26" s="2">
        <f t="shared" si="1"/>
        <v>0</v>
      </c>
      <c r="E26" s="3" t="s">
        <v>65</v>
      </c>
      <c r="H26" s="3" t="s">
        <v>66</v>
      </c>
      <c r="I26" s="1" t="s">
        <v>63</v>
      </c>
      <c r="J26" s="1" t="s">
        <v>67</v>
      </c>
    </row>
    <row r="27" spans="1:10" ht="12.75">
      <c r="A27" s="1">
        <v>1</v>
      </c>
      <c r="B27" s="1">
        <v>2</v>
      </c>
      <c r="C27" s="2">
        <v>0.8</v>
      </c>
      <c r="D27" s="2">
        <f t="shared" si="1"/>
        <v>1.6</v>
      </c>
      <c r="E27" s="3" t="s">
        <v>68</v>
      </c>
      <c r="F27" s="1" t="s">
        <v>21</v>
      </c>
      <c r="G27" s="3" t="s">
        <v>69</v>
      </c>
      <c r="H27" s="3" t="s">
        <v>70</v>
      </c>
      <c r="I27" s="1" t="s">
        <v>55</v>
      </c>
      <c r="J27" s="1" t="s">
        <v>71</v>
      </c>
    </row>
    <row r="28" spans="1:9" ht="12.75">
      <c r="A28" s="1">
        <v>4</v>
      </c>
      <c r="B28" s="1">
        <v>9900</v>
      </c>
      <c r="D28" s="2">
        <f t="shared" si="1"/>
        <v>0</v>
      </c>
      <c r="E28" s="3" t="s">
        <v>72</v>
      </c>
      <c r="H28" s="3" t="s">
        <v>73</v>
      </c>
      <c r="I28" s="1" t="s">
        <v>59</v>
      </c>
    </row>
    <row r="29" spans="1:10" ht="12.75">
      <c r="A29" s="1">
        <v>1</v>
      </c>
      <c r="B29" s="1">
        <v>10</v>
      </c>
      <c r="C29" s="2">
        <v>0.29</v>
      </c>
      <c r="D29" s="2">
        <f t="shared" si="1"/>
        <v>2.9</v>
      </c>
      <c r="E29" s="3" t="s">
        <v>74</v>
      </c>
      <c r="F29" s="1" t="s">
        <v>21</v>
      </c>
      <c r="G29" s="3" t="s">
        <v>75</v>
      </c>
      <c r="H29" s="3" t="s">
        <v>76</v>
      </c>
      <c r="I29" s="1" t="s">
        <v>34</v>
      </c>
      <c r="J29" s="3" t="s">
        <v>77</v>
      </c>
    </row>
    <row r="30" spans="1:10" ht="12.75">
      <c r="A30" s="1">
        <v>1</v>
      </c>
      <c r="B30" s="1">
        <v>10</v>
      </c>
      <c r="C30" s="2">
        <v>0.194</v>
      </c>
      <c r="D30" s="2">
        <f t="shared" si="1"/>
        <v>1.94</v>
      </c>
      <c r="E30" s="3" t="s">
        <v>78</v>
      </c>
      <c r="F30" s="1" t="s">
        <v>21</v>
      </c>
      <c r="G30" s="3" t="s">
        <v>79</v>
      </c>
      <c r="H30" s="3" t="s">
        <v>80</v>
      </c>
      <c r="I30" s="1" t="s">
        <v>34</v>
      </c>
      <c r="J30" s="3" t="s">
        <v>81</v>
      </c>
    </row>
    <row r="31" spans="1:9" ht="12.75">
      <c r="A31" s="1">
        <v>4</v>
      </c>
      <c r="B31" s="1">
        <v>9900</v>
      </c>
      <c r="D31" s="2">
        <f t="shared" si="1"/>
        <v>0</v>
      </c>
      <c r="E31" s="3" t="s">
        <v>82</v>
      </c>
      <c r="H31" s="3" t="s">
        <v>83</v>
      </c>
      <c r="I31" s="1" t="s">
        <v>84</v>
      </c>
    </row>
    <row r="32" spans="1:10" ht="12.75">
      <c r="A32" s="1">
        <v>1</v>
      </c>
      <c r="B32" s="1">
        <v>9900</v>
      </c>
      <c r="D32" s="2">
        <f t="shared" si="1"/>
        <v>0</v>
      </c>
      <c r="E32" s="3" t="s">
        <v>85</v>
      </c>
      <c r="H32" s="3" t="s">
        <v>86</v>
      </c>
      <c r="I32" s="1" t="s">
        <v>55</v>
      </c>
      <c r="J32" s="1" t="s">
        <v>87</v>
      </c>
    </row>
    <row r="33" spans="1:9" ht="12.75">
      <c r="A33" s="1">
        <v>1</v>
      </c>
      <c r="B33" s="1">
        <v>9900</v>
      </c>
      <c r="D33" s="2">
        <f t="shared" si="1"/>
        <v>0</v>
      </c>
      <c r="E33" s="3" t="s">
        <v>88</v>
      </c>
      <c r="H33" s="3" t="s">
        <v>89</v>
      </c>
      <c r="I33" s="1" t="s">
        <v>90</v>
      </c>
    </row>
    <row r="34" spans="1:10" s="5" customFormat="1" ht="12.75">
      <c r="A34" s="1">
        <v>1</v>
      </c>
      <c r="B34" s="1">
        <v>9900</v>
      </c>
      <c r="C34" s="2"/>
      <c r="D34" s="2">
        <f t="shared" si="1"/>
        <v>0</v>
      </c>
      <c r="E34" s="3" t="s">
        <v>91</v>
      </c>
      <c r="F34" s="1"/>
      <c r="G34" s="3"/>
      <c r="H34" s="3" t="s">
        <v>92</v>
      </c>
      <c r="I34" s="1" t="s">
        <v>90</v>
      </c>
      <c r="J34" s="1"/>
    </row>
    <row r="35" spans="1:9" ht="12.75">
      <c r="A35" s="14">
        <v>1</v>
      </c>
      <c r="B35" s="1">
        <v>1</v>
      </c>
      <c r="C35" s="2">
        <v>27.78</v>
      </c>
      <c r="D35" s="2">
        <f t="shared" si="1"/>
        <v>27.78</v>
      </c>
      <c r="F35" s="1" t="s">
        <v>21</v>
      </c>
      <c r="G35" s="1" t="s">
        <v>93</v>
      </c>
      <c r="H35" s="1" t="s">
        <v>94</v>
      </c>
      <c r="I35" s="1" t="s">
        <v>95</v>
      </c>
    </row>
    <row r="36" spans="1:10" ht="12.75">
      <c r="A36" s="14">
        <v>1</v>
      </c>
      <c r="B36" s="1">
        <v>1</v>
      </c>
      <c r="C36" s="2">
        <v>13.5</v>
      </c>
      <c r="D36" s="2">
        <f t="shared" si="1"/>
        <v>13.5</v>
      </c>
      <c r="F36" s="1" t="s">
        <v>96</v>
      </c>
      <c r="G36" s="1" t="s">
        <v>97</v>
      </c>
      <c r="H36" s="1" t="s">
        <v>98</v>
      </c>
      <c r="I36" s="1" t="s">
        <v>99</v>
      </c>
      <c r="J36" s="1" t="s">
        <v>100</v>
      </c>
    </row>
    <row r="37" spans="1:10" ht="12.75">
      <c r="A37" s="1">
        <v>1</v>
      </c>
      <c r="B37" s="1">
        <v>9900</v>
      </c>
      <c r="D37" s="2">
        <f t="shared" si="1"/>
        <v>0</v>
      </c>
      <c r="E37" s="3" t="s">
        <v>101</v>
      </c>
      <c r="F37" s="1" t="s">
        <v>102</v>
      </c>
      <c r="H37" s="3" t="s">
        <v>103</v>
      </c>
      <c r="I37" s="1" t="s">
        <v>104</v>
      </c>
      <c r="J37" s="1" t="s">
        <v>105</v>
      </c>
    </row>
    <row r="38" spans="1:10" ht="12.75">
      <c r="A38" s="1">
        <v>1</v>
      </c>
      <c r="B38" s="1">
        <v>9900</v>
      </c>
      <c r="D38" s="2">
        <f t="shared" si="1"/>
        <v>0</v>
      </c>
      <c r="E38" s="3" t="s">
        <v>106</v>
      </c>
      <c r="G38" s="1"/>
      <c r="H38" s="3" t="s">
        <v>107</v>
      </c>
      <c r="I38" s="1" t="s">
        <v>108</v>
      </c>
      <c r="J38" s="3"/>
    </row>
    <row r="39" spans="1:10" ht="12.75">
      <c r="A39" s="1">
        <v>1</v>
      </c>
      <c r="B39" s="1">
        <v>2</v>
      </c>
      <c r="C39" s="2">
        <v>2.5</v>
      </c>
      <c r="D39" s="2">
        <f t="shared" si="1"/>
        <v>5</v>
      </c>
      <c r="E39" s="3" t="s">
        <v>106</v>
      </c>
      <c r="F39" s="1" t="s">
        <v>109</v>
      </c>
      <c r="G39" s="1" t="s">
        <v>110</v>
      </c>
      <c r="H39" s="3" t="s">
        <v>111</v>
      </c>
      <c r="I39" s="1" t="s">
        <v>112</v>
      </c>
      <c r="J39" s="3"/>
    </row>
    <row r="40" spans="1:10" ht="12.75">
      <c r="A40" s="1">
        <v>1</v>
      </c>
      <c r="B40" s="1">
        <v>1</v>
      </c>
      <c r="C40" s="2">
        <v>1.71</v>
      </c>
      <c r="D40" s="2">
        <f t="shared" si="1"/>
        <v>1.71</v>
      </c>
      <c r="E40" s="3" t="s">
        <v>113</v>
      </c>
      <c r="F40" s="1" t="s">
        <v>21</v>
      </c>
      <c r="G40" s="3" t="s">
        <v>114</v>
      </c>
      <c r="H40" s="3" t="s">
        <v>115</v>
      </c>
      <c r="I40" s="1" t="s">
        <v>116</v>
      </c>
      <c r="J40" s="1" t="s">
        <v>117</v>
      </c>
    </row>
    <row r="41" spans="1:10" ht="12.75">
      <c r="A41" s="1">
        <v>1</v>
      </c>
      <c r="B41" s="1">
        <v>1</v>
      </c>
      <c r="C41" s="2">
        <v>60.71</v>
      </c>
      <c r="D41" s="2">
        <f t="shared" si="1"/>
        <v>60.71</v>
      </c>
      <c r="E41" s="3" t="s">
        <v>118</v>
      </c>
      <c r="F41" s="1" t="s">
        <v>21</v>
      </c>
      <c r="G41" s="3" t="s">
        <v>119</v>
      </c>
      <c r="H41" s="3" t="s">
        <v>120</v>
      </c>
      <c r="I41" s="1" t="s">
        <v>121</v>
      </c>
      <c r="J41" s="1" t="s">
        <v>122</v>
      </c>
    </row>
    <row r="42" spans="1:10" ht="12.75">
      <c r="A42" s="1">
        <v>1</v>
      </c>
      <c r="B42" s="1">
        <v>1</v>
      </c>
      <c r="C42" s="2">
        <v>3.45</v>
      </c>
      <c r="D42" s="2">
        <f t="shared" si="1"/>
        <v>3.45</v>
      </c>
      <c r="E42" s="3" t="s">
        <v>123</v>
      </c>
      <c r="F42" s="1" t="s">
        <v>21</v>
      </c>
      <c r="G42" s="3" t="s">
        <v>124</v>
      </c>
      <c r="I42" s="1" t="s">
        <v>125</v>
      </c>
      <c r="J42" s="1" t="s">
        <v>126</v>
      </c>
    </row>
    <row r="43" spans="1:10" s="1" customFormat="1" ht="12.75">
      <c r="A43" s="1">
        <v>1</v>
      </c>
      <c r="B43" s="1">
        <v>2</v>
      </c>
      <c r="C43" s="2">
        <v>3.5</v>
      </c>
      <c r="D43" s="2">
        <f t="shared" si="1"/>
        <v>7</v>
      </c>
      <c r="E43" s="3" t="s">
        <v>127</v>
      </c>
      <c r="F43" s="1" t="s">
        <v>128</v>
      </c>
      <c r="G43" s="3" t="s">
        <v>129</v>
      </c>
      <c r="I43" s="1" t="s">
        <v>130</v>
      </c>
      <c r="J43" s="1" t="s">
        <v>131</v>
      </c>
    </row>
    <row r="44" spans="1:9" ht="12.75">
      <c r="A44" s="1">
        <v>1</v>
      </c>
      <c r="B44" s="1">
        <v>1</v>
      </c>
      <c r="C44" s="2">
        <v>2.87</v>
      </c>
      <c r="D44" s="2">
        <f t="shared" si="1"/>
        <v>2.87</v>
      </c>
      <c r="E44" s="3" t="s">
        <v>132</v>
      </c>
      <c r="F44" s="1" t="s">
        <v>21</v>
      </c>
      <c r="G44" s="3" t="s">
        <v>133</v>
      </c>
      <c r="H44" s="3" t="s">
        <v>134</v>
      </c>
      <c r="I44" s="1" t="s">
        <v>135</v>
      </c>
    </row>
    <row r="45" spans="1:10" ht="12.75">
      <c r="A45" s="1">
        <v>1</v>
      </c>
      <c r="B45" s="1">
        <v>9900</v>
      </c>
      <c r="E45" s="3"/>
      <c r="I45" s="1" t="s">
        <v>136</v>
      </c>
      <c r="J45" s="1" t="s">
        <v>137</v>
      </c>
    </row>
    <row r="46" spans="1:10" ht="12.75">
      <c r="A46" s="1">
        <v>1</v>
      </c>
      <c r="B46" s="1">
        <v>1</v>
      </c>
      <c r="C46" s="2">
        <v>9</v>
      </c>
      <c r="D46" s="2">
        <f aca="true" t="shared" si="2" ref="D46:D83">IF(B46&gt;9000,0,B46*C46)</f>
        <v>9</v>
      </c>
      <c r="E46" s="3" t="s">
        <v>138</v>
      </c>
      <c r="F46" s="1" t="s">
        <v>139</v>
      </c>
      <c r="G46" s="3" t="s">
        <v>140</v>
      </c>
      <c r="H46" s="3" t="s">
        <v>141</v>
      </c>
      <c r="I46" s="1" t="s">
        <v>142</v>
      </c>
      <c r="J46" s="1" t="s">
        <v>143</v>
      </c>
    </row>
    <row r="47" spans="1:9" ht="12.75">
      <c r="A47" s="1">
        <v>2</v>
      </c>
      <c r="B47" s="1">
        <v>2</v>
      </c>
      <c r="C47" s="2">
        <v>6</v>
      </c>
      <c r="D47" s="2">
        <f t="shared" si="2"/>
        <v>12</v>
      </c>
      <c r="E47" s="3" t="s">
        <v>144</v>
      </c>
      <c r="F47" s="1" t="s">
        <v>139</v>
      </c>
      <c r="G47" s="3" t="s">
        <v>145</v>
      </c>
      <c r="H47" s="3" t="s">
        <v>146</v>
      </c>
      <c r="I47" s="1" t="s">
        <v>147</v>
      </c>
    </row>
    <row r="48" spans="1:10" ht="12.75">
      <c r="A48" s="1">
        <v>2</v>
      </c>
      <c r="B48" s="1">
        <v>2</v>
      </c>
      <c r="C48" s="2">
        <v>10.95</v>
      </c>
      <c r="D48" s="2">
        <f t="shared" si="2"/>
        <v>21.9</v>
      </c>
      <c r="E48" s="3" t="s">
        <v>148</v>
      </c>
      <c r="F48" s="1" t="s">
        <v>149</v>
      </c>
      <c r="G48" s="3" t="s">
        <v>150</v>
      </c>
      <c r="H48" s="3" t="s">
        <v>151</v>
      </c>
      <c r="I48" s="1" t="s">
        <v>152</v>
      </c>
      <c r="J48" s="5"/>
    </row>
    <row r="49" spans="1:9" ht="12.75">
      <c r="A49" s="1">
        <v>2</v>
      </c>
      <c r="B49" s="1">
        <v>2</v>
      </c>
      <c r="C49" s="2">
        <v>10.95</v>
      </c>
      <c r="D49" s="2">
        <f t="shared" si="2"/>
        <v>21.9</v>
      </c>
      <c r="E49" s="3" t="s">
        <v>153</v>
      </c>
      <c r="F49" s="1" t="s">
        <v>149</v>
      </c>
      <c r="G49" s="3" t="s">
        <v>154</v>
      </c>
      <c r="H49" s="3" t="s">
        <v>155</v>
      </c>
      <c r="I49" s="1" t="s">
        <v>152</v>
      </c>
    </row>
    <row r="50" spans="1:9" ht="12.75">
      <c r="A50" s="1">
        <v>3</v>
      </c>
      <c r="B50" s="1">
        <v>3</v>
      </c>
      <c r="C50" s="2">
        <v>3</v>
      </c>
      <c r="D50" s="2">
        <f t="shared" si="2"/>
        <v>9</v>
      </c>
      <c r="E50" s="3" t="s">
        <v>156</v>
      </c>
      <c r="F50" s="1" t="s">
        <v>139</v>
      </c>
      <c r="G50" s="3" t="s">
        <v>157</v>
      </c>
      <c r="H50" s="3" t="s">
        <v>158</v>
      </c>
      <c r="I50" s="1" t="s">
        <v>159</v>
      </c>
    </row>
    <row r="51" spans="1:10" ht="12.75">
      <c r="A51" s="1">
        <v>1</v>
      </c>
      <c r="B51" s="1">
        <v>9900</v>
      </c>
      <c r="D51" s="2">
        <f t="shared" si="2"/>
        <v>0</v>
      </c>
      <c r="E51" s="3" t="s">
        <v>160</v>
      </c>
      <c r="H51" s="3" t="s">
        <v>161</v>
      </c>
      <c r="I51" s="1" t="s">
        <v>162</v>
      </c>
      <c r="J51" s="1" t="s">
        <v>163</v>
      </c>
    </row>
    <row r="52" spans="1:9" ht="12.75">
      <c r="A52" s="1">
        <v>1</v>
      </c>
      <c r="B52" s="1">
        <v>9900</v>
      </c>
      <c r="D52" s="2">
        <f t="shared" si="2"/>
        <v>0</v>
      </c>
      <c r="E52" s="3" t="s">
        <v>164</v>
      </c>
      <c r="H52" s="3" t="s">
        <v>165</v>
      </c>
      <c r="I52" s="1" t="s">
        <v>162</v>
      </c>
    </row>
    <row r="53" spans="1:9" ht="12.75">
      <c r="A53" s="1">
        <v>1</v>
      </c>
      <c r="B53" s="1">
        <v>100</v>
      </c>
      <c r="C53" s="2">
        <v>0.024</v>
      </c>
      <c r="D53" s="2">
        <f t="shared" si="2"/>
        <v>2.4</v>
      </c>
      <c r="E53" s="3" t="s">
        <v>166</v>
      </c>
      <c r="F53" s="1" t="s">
        <v>21</v>
      </c>
      <c r="G53" s="3" t="s">
        <v>167</v>
      </c>
      <c r="H53" s="3" t="s">
        <v>168</v>
      </c>
      <c r="I53" s="1" t="s">
        <v>169</v>
      </c>
    </row>
    <row r="54" spans="1:9" ht="12.75">
      <c r="A54" s="1">
        <v>3</v>
      </c>
      <c r="B54" s="1">
        <v>9900</v>
      </c>
      <c r="D54" s="2">
        <f t="shared" si="2"/>
        <v>0</v>
      </c>
      <c r="E54" s="3" t="s">
        <v>170</v>
      </c>
      <c r="H54" s="3" t="s">
        <v>171</v>
      </c>
      <c r="I54" s="1" t="s">
        <v>162</v>
      </c>
    </row>
    <row r="55" spans="1:9" ht="12.75">
      <c r="A55" s="1">
        <v>1</v>
      </c>
      <c r="B55" s="1">
        <v>9900</v>
      </c>
      <c r="D55" s="2">
        <f t="shared" si="2"/>
        <v>0</v>
      </c>
      <c r="E55" s="3" t="s">
        <v>172</v>
      </c>
      <c r="H55" s="3" t="s">
        <v>173</v>
      </c>
      <c r="I55" s="1" t="s">
        <v>162</v>
      </c>
    </row>
    <row r="56" spans="1:9" ht="12.75">
      <c r="A56" s="1">
        <v>3</v>
      </c>
      <c r="B56" s="1">
        <v>100</v>
      </c>
      <c r="C56" s="2">
        <v>0.058</v>
      </c>
      <c r="D56" s="2">
        <f t="shared" si="2"/>
        <v>5.800000000000001</v>
      </c>
      <c r="E56" s="3" t="s">
        <v>174</v>
      </c>
      <c r="F56" s="1" t="s">
        <v>21</v>
      </c>
      <c r="G56" s="3" t="s">
        <v>175</v>
      </c>
      <c r="H56" s="3" t="s">
        <v>151</v>
      </c>
      <c r="I56" s="1" t="s">
        <v>176</v>
      </c>
    </row>
    <row r="57" spans="1:9" ht="12.75">
      <c r="A57" s="1">
        <v>1</v>
      </c>
      <c r="B57" s="1">
        <v>9900</v>
      </c>
      <c r="D57" s="2">
        <f t="shared" si="2"/>
        <v>0</v>
      </c>
      <c r="E57" s="3" t="s">
        <v>177</v>
      </c>
      <c r="H57" s="3" t="s">
        <v>178</v>
      </c>
      <c r="I57" s="1" t="s">
        <v>162</v>
      </c>
    </row>
    <row r="58" spans="1:9" ht="12.75">
      <c r="A58" s="1">
        <v>1</v>
      </c>
      <c r="B58" s="1">
        <v>9900</v>
      </c>
      <c r="D58" s="2">
        <f t="shared" si="2"/>
        <v>0</v>
      </c>
      <c r="E58" s="3" t="s">
        <v>179</v>
      </c>
      <c r="H58" s="3" t="s">
        <v>180</v>
      </c>
      <c r="I58" s="1" t="s">
        <v>162</v>
      </c>
    </row>
    <row r="59" spans="1:10" ht="12.75">
      <c r="A59" s="1">
        <v>1</v>
      </c>
      <c r="B59" s="1">
        <v>9900</v>
      </c>
      <c r="D59" s="2">
        <f t="shared" si="2"/>
        <v>0</v>
      </c>
      <c r="E59" s="3" t="s">
        <v>181</v>
      </c>
      <c r="H59" s="3" t="s">
        <v>182</v>
      </c>
      <c r="I59" s="1" t="s">
        <v>183</v>
      </c>
      <c r="J59" s="1" t="s">
        <v>184</v>
      </c>
    </row>
    <row r="60" spans="1:9" ht="12.75">
      <c r="A60" s="1">
        <v>1</v>
      </c>
      <c r="B60" s="1">
        <v>100</v>
      </c>
      <c r="C60" s="2">
        <v>0.03</v>
      </c>
      <c r="D60" s="2">
        <f t="shared" si="2"/>
        <v>3</v>
      </c>
      <c r="E60" s="3" t="s">
        <v>185</v>
      </c>
      <c r="F60" s="1" t="s">
        <v>21</v>
      </c>
      <c r="G60" s="3" t="s">
        <v>186</v>
      </c>
      <c r="H60" s="3" t="s">
        <v>187</v>
      </c>
      <c r="I60" s="1" t="s">
        <v>188</v>
      </c>
    </row>
    <row r="61" spans="1:9" ht="12.75">
      <c r="A61" s="1">
        <v>2</v>
      </c>
      <c r="B61" s="1">
        <v>9900</v>
      </c>
      <c r="D61" s="2">
        <f t="shared" si="2"/>
        <v>0</v>
      </c>
      <c r="E61" s="3" t="s">
        <v>189</v>
      </c>
      <c r="H61" s="3" t="s">
        <v>190</v>
      </c>
      <c r="I61" s="1" t="s">
        <v>162</v>
      </c>
    </row>
    <row r="62" spans="1:9" ht="12.75">
      <c r="A62" s="1">
        <v>2</v>
      </c>
      <c r="B62" s="1">
        <v>9900</v>
      </c>
      <c r="D62" s="2">
        <f t="shared" si="2"/>
        <v>0</v>
      </c>
      <c r="E62" s="3" t="s">
        <v>191</v>
      </c>
      <c r="H62" s="3" t="s">
        <v>192</v>
      </c>
      <c r="I62" s="1" t="s">
        <v>162</v>
      </c>
    </row>
    <row r="63" spans="1:9" ht="12.75" customHeight="1">
      <c r="A63" s="1">
        <v>3</v>
      </c>
      <c r="B63" s="1">
        <v>9900</v>
      </c>
      <c r="D63" s="2">
        <f t="shared" si="2"/>
        <v>0</v>
      </c>
      <c r="E63" s="3" t="s">
        <v>193</v>
      </c>
      <c r="H63" s="3" t="s">
        <v>194</v>
      </c>
      <c r="I63" s="1" t="s">
        <v>162</v>
      </c>
    </row>
    <row r="64" spans="1:10" ht="12.75">
      <c r="A64" s="1">
        <v>1</v>
      </c>
      <c r="B64" s="1">
        <v>9900</v>
      </c>
      <c r="D64" s="2">
        <f t="shared" si="2"/>
        <v>0</v>
      </c>
      <c r="E64" s="3" t="s">
        <v>195</v>
      </c>
      <c r="H64" s="3" t="s">
        <v>196</v>
      </c>
      <c r="I64" s="1" t="s">
        <v>197</v>
      </c>
      <c r="J64" s="1" t="s">
        <v>198</v>
      </c>
    </row>
    <row r="65" spans="1:10" ht="12.75">
      <c r="A65" s="1">
        <v>1</v>
      </c>
      <c r="B65" s="1">
        <v>9900</v>
      </c>
      <c r="D65" s="2">
        <f t="shared" si="2"/>
        <v>0</v>
      </c>
      <c r="E65" s="3" t="s">
        <v>199</v>
      </c>
      <c r="H65" s="3" t="s">
        <v>200</v>
      </c>
      <c r="I65" s="1" t="s">
        <v>162</v>
      </c>
      <c r="J65" s="1" t="s">
        <v>201</v>
      </c>
    </row>
    <row r="66" spans="1:9" ht="12.75">
      <c r="A66" s="1">
        <v>1</v>
      </c>
      <c r="B66" s="1">
        <v>9900</v>
      </c>
      <c r="D66" s="2">
        <f t="shared" si="2"/>
        <v>0</v>
      </c>
      <c r="E66" s="3" t="s">
        <v>202</v>
      </c>
      <c r="H66" s="3" t="s">
        <v>203</v>
      </c>
      <c r="I66" s="1" t="s">
        <v>162</v>
      </c>
    </row>
    <row r="67" spans="1:9" ht="12.75">
      <c r="A67" s="1">
        <v>2</v>
      </c>
      <c r="B67" s="1">
        <v>100</v>
      </c>
      <c r="C67" s="2">
        <v>0.03</v>
      </c>
      <c r="D67" s="2">
        <f t="shared" si="2"/>
        <v>3</v>
      </c>
      <c r="E67" s="3" t="s">
        <v>204</v>
      </c>
      <c r="F67" s="1" t="s">
        <v>21</v>
      </c>
      <c r="G67" s="1" t="s">
        <v>205</v>
      </c>
      <c r="H67" s="3" t="s">
        <v>206</v>
      </c>
      <c r="I67" s="1" t="s">
        <v>188</v>
      </c>
    </row>
    <row r="68" spans="1:9" ht="12.75">
      <c r="A68" s="1">
        <v>4</v>
      </c>
      <c r="B68" s="1">
        <v>9900</v>
      </c>
      <c r="D68" s="2">
        <f t="shared" si="2"/>
        <v>0</v>
      </c>
      <c r="E68" s="3" t="s">
        <v>207</v>
      </c>
      <c r="H68" s="3" t="s">
        <v>158</v>
      </c>
      <c r="I68" s="1" t="s">
        <v>162</v>
      </c>
    </row>
    <row r="69" spans="1:10" ht="12.75">
      <c r="A69" s="1">
        <v>1</v>
      </c>
      <c r="B69" s="1">
        <v>1</v>
      </c>
      <c r="C69" s="2">
        <v>18</v>
      </c>
      <c r="D69" s="2">
        <f t="shared" si="2"/>
        <v>18</v>
      </c>
      <c r="E69" s="3" t="s">
        <v>208</v>
      </c>
      <c r="F69" s="1" t="s">
        <v>139</v>
      </c>
      <c r="G69" s="3" t="s">
        <v>209</v>
      </c>
      <c r="H69" s="3" t="s">
        <v>210</v>
      </c>
      <c r="I69" s="1" t="s">
        <v>211</v>
      </c>
      <c r="J69" s="1" t="s">
        <v>212</v>
      </c>
    </row>
    <row r="70" spans="1:9" ht="12.75">
      <c r="A70" s="1">
        <v>10</v>
      </c>
      <c r="B70" s="1">
        <v>11</v>
      </c>
      <c r="C70" s="2">
        <v>5</v>
      </c>
      <c r="D70" s="2">
        <f t="shared" si="2"/>
        <v>55</v>
      </c>
      <c r="F70" s="1" t="s">
        <v>213</v>
      </c>
      <c r="G70" s="3" t="s">
        <v>214</v>
      </c>
      <c r="I70" s="1" t="s">
        <v>215</v>
      </c>
    </row>
    <row r="71" spans="1:9" ht="12.75">
      <c r="A71" s="1">
        <v>1</v>
      </c>
      <c r="B71" s="1">
        <v>5</v>
      </c>
      <c r="C71" s="2">
        <v>0.258</v>
      </c>
      <c r="D71" s="2">
        <f t="shared" si="2"/>
        <v>1.29</v>
      </c>
      <c r="E71" s="3"/>
      <c r="F71" s="1" t="s">
        <v>216</v>
      </c>
      <c r="H71" s="5"/>
      <c r="I71" s="3" t="s">
        <v>217</v>
      </c>
    </row>
    <row r="72" spans="1:9" ht="12.75">
      <c r="A72" s="1">
        <v>1</v>
      </c>
      <c r="B72" s="1">
        <v>9900</v>
      </c>
      <c r="D72" s="2">
        <f t="shared" si="2"/>
        <v>0</v>
      </c>
      <c r="E72" s="3" t="s">
        <v>218</v>
      </c>
      <c r="I72" s="1" t="s">
        <v>219</v>
      </c>
    </row>
    <row r="73" spans="1:10" ht="12.75">
      <c r="A73" s="1">
        <v>6</v>
      </c>
      <c r="B73" s="1">
        <v>20</v>
      </c>
      <c r="C73" s="2">
        <v>0.3275</v>
      </c>
      <c r="D73" s="2">
        <f t="shared" si="2"/>
        <v>6.550000000000001</v>
      </c>
      <c r="E73" s="3" t="s">
        <v>220</v>
      </c>
      <c r="F73" s="1" t="s">
        <v>221</v>
      </c>
      <c r="H73" s="3" t="s">
        <v>222</v>
      </c>
      <c r="I73" s="1" t="s">
        <v>223</v>
      </c>
      <c r="J73" s="1" t="s">
        <v>224</v>
      </c>
    </row>
    <row r="74" spans="1:10" ht="12.75">
      <c r="A74" s="1">
        <v>12</v>
      </c>
      <c r="B74" s="1">
        <v>9900</v>
      </c>
      <c r="D74" s="2">
        <f t="shared" si="2"/>
        <v>0</v>
      </c>
      <c r="E74" s="3"/>
      <c r="I74" s="1" t="s">
        <v>225</v>
      </c>
      <c r="J74" s="1" t="s">
        <v>226</v>
      </c>
    </row>
    <row r="75" spans="1:10" ht="12.75">
      <c r="A75" s="1">
        <v>3</v>
      </c>
      <c r="B75" s="1">
        <v>100</v>
      </c>
      <c r="C75" s="2">
        <v>0.1071</v>
      </c>
      <c r="D75" s="2">
        <f t="shared" si="2"/>
        <v>10.71</v>
      </c>
      <c r="E75" s="3"/>
      <c r="F75" s="1" t="s">
        <v>21</v>
      </c>
      <c r="G75" s="3" t="s">
        <v>227</v>
      </c>
      <c r="I75" s="1" t="s">
        <v>228</v>
      </c>
      <c r="J75" s="1" t="s">
        <v>229</v>
      </c>
    </row>
    <row r="76" spans="1:9" ht="12.75">
      <c r="A76" s="1">
        <v>1</v>
      </c>
      <c r="B76" s="1">
        <v>1</v>
      </c>
      <c r="C76" s="2">
        <v>41.23</v>
      </c>
      <c r="D76" s="2">
        <f t="shared" si="2"/>
        <v>41.23</v>
      </c>
      <c r="E76" s="3" t="s">
        <v>230</v>
      </c>
      <c r="F76" s="1" t="s">
        <v>21</v>
      </c>
      <c r="G76" s="3" t="s">
        <v>231</v>
      </c>
      <c r="I76" s="1" t="s">
        <v>232</v>
      </c>
    </row>
    <row r="77" spans="1:10" s="1" customFormat="1" ht="12.75">
      <c r="A77" s="1">
        <v>1</v>
      </c>
      <c r="B77" s="1">
        <v>1</v>
      </c>
      <c r="C77" s="2">
        <v>61.31</v>
      </c>
      <c r="D77" s="2">
        <f t="shared" si="2"/>
        <v>61.31</v>
      </c>
      <c r="E77" s="3" t="s">
        <v>233</v>
      </c>
      <c r="F77" s="1" t="s">
        <v>21</v>
      </c>
      <c r="G77" s="1" t="s">
        <v>234</v>
      </c>
      <c r="I77" s="1" t="s">
        <v>235</v>
      </c>
      <c r="J77" s="1" t="s">
        <v>236</v>
      </c>
    </row>
    <row r="78" spans="1:10" ht="12.75">
      <c r="A78" s="1">
        <v>1</v>
      </c>
      <c r="B78" s="1">
        <v>1</v>
      </c>
      <c r="C78" s="2">
        <v>12.95</v>
      </c>
      <c r="D78" s="2">
        <f t="shared" si="2"/>
        <v>12.95</v>
      </c>
      <c r="E78" s="3" t="s">
        <v>237</v>
      </c>
      <c r="F78" s="1" t="s">
        <v>238</v>
      </c>
      <c r="G78" s="3" t="s">
        <v>239</v>
      </c>
      <c r="H78" s="3" t="s">
        <v>239</v>
      </c>
      <c r="I78" s="1" t="s">
        <v>240</v>
      </c>
      <c r="J78" s="1" t="s">
        <v>241</v>
      </c>
    </row>
    <row r="79" spans="1:10" ht="12.75">
      <c r="A79" s="1">
        <v>1</v>
      </c>
      <c r="B79" s="1">
        <v>1</v>
      </c>
      <c r="C79" s="2">
        <v>19.5</v>
      </c>
      <c r="D79" s="2">
        <f t="shared" si="2"/>
        <v>19.5</v>
      </c>
      <c r="E79" s="3" t="s">
        <v>242</v>
      </c>
      <c r="F79" s="1" t="s">
        <v>243</v>
      </c>
      <c r="G79" s="3" t="s">
        <v>244</v>
      </c>
      <c r="H79" s="3" t="s">
        <v>245</v>
      </c>
      <c r="I79" s="1" t="s">
        <v>240</v>
      </c>
      <c r="J79" s="1" t="s">
        <v>246</v>
      </c>
    </row>
    <row r="80" spans="1:10" ht="12.75">
      <c r="A80" s="1">
        <v>4</v>
      </c>
      <c r="B80" s="1">
        <v>4</v>
      </c>
      <c r="C80" s="2">
        <v>14.15</v>
      </c>
      <c r="D80" s="2">
        <f t="shared" si="2"/>
        <v>56.6</v>
      </c>
      <c r="E80" s="3" t="s">
        <v>247</v>
      </c>
      <c r="F80" s="1" t="s">
        <v>149</v>
      </c>
      <c r="G80" s="3" t="s">
        <v>248</v>
      </c>
      <c r="H80" s="3" t="s">
        <v>249</v>
      </c>
      <c r="I80" s="1" t="s">
        <v>240</v>
      </c>
      <c r="J80" s="1" t="s">
        <v>250</v>
      </c>
    </row>
    <row r="81" spans="1:10" ht="12.75">
      <c r="A81" s="1">
        <v>1</v>
      </c>
      <c r="B81" s="1">
        <v>1</v>
      </c>
      <c r="C81" s="2">
        <v>16.15</v>
      </c>
      <c r="D81" s="2">
        <f t="shared" si="2"/>
        <v>16.15</v>
      </c>
      <c r="E81" s="3" t="s">
        <v>251</v>
      </c>
      <c r="F81" s="1" t="s">
        <v>149</v>
      </c>
      <c r="G81" s="3" t="s">
        <v>252</v>
      </c>
      <c r="H81" s="3" t="s">
        <v>253</v>
      </c>
      <c r="I81" s="1" t="s">
        <v>254</v>
      </c>
      <c r="J81" s="1" t="s">
        <v>255</v>
      </c>
    </row>
    <row r="82" spans="1:10" ht="12.75">
      <c r="A82" s="1">
        <v>1</v>
      </c>
      <c r="B82" s="1">
        <v>1</v>
      </c>
      <c r="C82" s="2">
        <v>29.75</v>
      </c>
      <c r="D82" s="2">
        <f t="shared" si="2"/>
        <v>29.75</v>
      </c>
      <c r="E82" s="3" t="s">
        <v>256</v>
      </c>
      <c r="F82" s="1" t="s">
        <v>243</v>
      </c>
      <c r="G82" s="3" t="s">
        <v>257</v>
      </c>
      <c r="H82" s="3" t="s">
        <v>258</v>
      </c>
      <c r="I82" s="1" t="s">
        <v>240</v>
      </c>
      <c r="J82" s="1" t="s">
        <v>259</v>
      </c>
    </row>
    <row r="83" spans="1:10" ht="13.5">
      <c r="A83" s="1">
        <v>1</v>
      </c>
      <c r="B83" s="1">
        <v>1</v>
      </c>
      <c r="C83" s="2">
        <v>8.5</v>
      </c>
      <c r="D83" s="15">
        <f t="shared" si="2"/>
        <v>8.5</v>
      </c>
      <c r="E83" s="3" t="s">
        <v>260</v>
      </c>
      <c r="F83" s="1" t="s">
        <v>243</v>
      </c>
      <c r="G83" s="3" t="s">
        <v>261</v>
      </c>
      <c r="H83" s="3" t="s">
        <v>262</v>
      </c>
      <c r="I83" s="1" t="s">
        <v>263</v>
      </c>
      <c r="J83" s="1" t="s">
        <v>264</v>
      </c>
    </row>
    <row r="84" spans="4:5" ht="12.75">
      <c r="D84" s="16">
        <f>SUM(D14:D83)</f>
        <v>580.6999999999999</v>
      </c>
      <c r="E84" s="1" t="s">
        <v>265</v>
      </c>
    </row>
    <row r="86" spans="1:2" ht="12.75">
      <c r="A86" s="1">
        <f>SUM(A14:A83)</f>
        <v>132</v>
      </c>
      <c r="B86" s="1" t="s">
        <v>266</v>
      </c>
    </row>
  </sheetData>
  <sheetProtection selectLockedCells="1" selectUnlockedCells="1"/>
  <printOptions/>
  <pageMargins left="0.2701388888888889" right="0.5097222222222222" top="0.5" bottom="0.5" header="0.5118055555555555" footer="0.511805555555555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2016-04-29T18:34:53Z</cp:lastPrinted>
  <dcterms:created xsi:type="dcterms:W3CDTF">1996-10-14T23:33:28Z</dcterms:created>
  <dcterms:modified xsi:type="dcterms:W3CDTF">2017-01-02T17:39:46Z</dcterms:modified>
  <cp:category/>
  <cp:version/>
  <cp:contentType/>
  <cp:contentStatus/>
  <cp:revision>1</cp:revision>
</cp:coreProperties>
</file>